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YURIRIA\cuartir trimestre DIF 2022\IMPRESOS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<sst xmlns="http://schemas.openxmlformats.org/spreadsheetml/2006/main" count="951" uniqueCount="674">
  <si>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</si>
  <si>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</si>
  <si>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</si>
  <si>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</si>
  <si>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</si>
  <si>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</si>
  <si>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</si>
  <si>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</si>
  <si>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</si>
  <si>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</si>
  <si>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</si>
  <si>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</si>
  <si>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</si>
  <si>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</si>
  <si>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</si>
  <si>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</si>
  <si>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</si>
  <si>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</si>
  <si>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</si>
  <si>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</si>
  <si>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</si>
  <si>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</si>
  <si>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</si>
  <si>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</si>
  <si>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</si>
  <si>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</si>
  <si>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</si>
  <si>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</si>
  <si>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</si>
  <si>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</si>
  <si>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</si>
  <si>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</si>
  <si>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</si>
  <si>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</si>
  <si>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</si>
  <si>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</si>
  <si>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</si>
  <si>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</si>
  <si>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</si>
  <si>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</si>
  <si>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</si>
  <si>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</si>
  <si>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</si>
  <si>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</si>
  <si>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</si>
  <si>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</si>
  <si>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</si>
  <si>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</si>
  <si>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</si>
  <si>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</si>
  <si>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</si>
  <si>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</si>
  <si>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</si>
  <si>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</si>
  <si>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</si>
  <si>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</si>
  <si>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</si>
  <si>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</si>
  <si>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</si>
  <si>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</si>
  <si>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</si>
  <si>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</si>
  <si>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</si>
  <si>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</si>
  <si>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</si>
  <si>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</si>
  <si>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</si>
  <si>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</si>
  <si>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</si>
  <si>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</si>
  <si>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</si>
  <si>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</si>
  <si>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</si>
  <si>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</si>
  <si>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</si>
  <si>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</si>
  <si>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</si>
  <si>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</si>
  <si>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</si>
  <si>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</si>
  <si>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</si>
  <si>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</si>
  <si>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</si>
  <si>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</si>
  <si>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</si>
  <si>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</si>
  <si>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</si>
  <si>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</si>
  <si>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</si>
  <si>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</si>
  <si>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</si>
  <si>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</si>
  <si>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</si>
  <si>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</si>
  <si>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</si>
  <si>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</si>
  <si>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</si>
  <si>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</si>
  <si>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</si>
  <si>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</si>
  <si>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</si>
  <si>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</si>
  <si>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</si>
  <si>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</si>
  <si>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</si>
  <si>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</si>
  <si>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</si>
  <si>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</si>
  <si>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</si>
  <si>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</si>
  <si>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</si>
  <si>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</si>
  <si>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</si>
  <si>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</si>
  <si>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</si>
  <si>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</si>
  <si>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</si>
  <si>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</si>
  <si>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</si>
  <si>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</si>
  <si>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</si>
  <si>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</si>
  <si>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</si>
  <si>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</si>
  <si>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</si>
  <si>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</si>
  <si>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</si>
  <si>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</si>
  <si>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</si>
  <si>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</si>
  <si>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</si>
  <si>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</si>
  <si>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</si>
  <si>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</si>
  <si>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</si>
  <si>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</si>
  <si>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</si>
  <si>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</si>
  <si>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</si>
  <si>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</si>
  <si>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</si>
  <si>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</si>
  <si>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</si>
  <si>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</si>
  <si>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</si>
  <si>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</si>
  <si>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</si>
  <si>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</si>
  <si>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</si>
  <si>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</si>
  <si>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</si>
  <si>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</si>
  <si>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</si>
  <si>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</si>
  <si>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</si>
  <si>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</si>
  <si>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</si>
  <si>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</si>
  <si>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</si>
  <si>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</si>
  <si>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</si>
  <si>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</si>
  <si>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</si>
  <si>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</si>
  <si>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</si>
  <si>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</si>
  <si>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</si>
  <si>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</si>
  <si>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</si>
  <si>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</si>
  <si>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</si>
  <si>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</si>
  <si>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</si>
  <si>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</si>
  <si>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</si>
  <si>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</si>
  <si>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</si>
  <si>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</si>
  <si>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</si>
  <si>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</si>
  <si>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</si>
  <si>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</si>
  <si>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</si>
  <si>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</si>
  <si>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</si>
  <si>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</si>
  <si>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</si>
  <si>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</si>
  <si>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</si>
  <si>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</si>
  <si>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</si>
  <si>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</si>
  <si>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</si>
  <si>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</si>
  <si>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</si>
  <si>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</si>
  <si>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</si>
  <si>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</si>
  <si>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</si>
  <si>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</si>
  <si>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</si>
  <si>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</si>
  <si>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</si>
  <si>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</si>
  <si>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</si>
  <si>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</si>
  <si>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</si>
  <si>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</si>
  <si>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</si>
  <si>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</si>
  <si>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</si>
  <si>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</si>
  <si>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</si>
  <si>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</si>
  <si>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</si>
  <si>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</si>
  <si>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</si>
  <si>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</si>
  <si>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</si>
  <si>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</si>
  <si>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</si>
  <si>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</si>
  <si>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</si>
  <si>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</si>
  <si>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</si>
  <si>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</si>
  <si>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</si>
  <si>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</si>
  <si>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</si>
  <si>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</si>
  <si>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</si>
  <si>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</si>
  <si>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</si>
  <si>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</si>
  <si>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</si>
  <si>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</si>
  <si>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</si>
  <si>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</si>
  <si>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</si>
  <si>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</si>
  <si>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</si>
  <si>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</si>
  <si>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</si>
  <si>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</si>
  <si>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</si>
  <si>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</si>
  <si>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</si>
  <si>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</si>
  <si>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</si>
  <si>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</si>
  <si>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</si>
  <si>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</si>
  <si>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</si>
  <si>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</si>
  <si>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</si>
  <si>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</si>
  <si>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</si>
  <si>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</si>
  <si>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</si>
  <si>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</si>
  <si>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</si>
  <si>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</si>
  <si>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</si>
  <si>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</si>
  <si>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</si>
  <si>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</si>
  <si>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</si>
  <si>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</si>
  <si>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</si>
  <si>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</si>
  <si>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</si>
  <si>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</si>
  <si>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</si>
  <si>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</si>
  <si>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</si>
  <si>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</si>
  <si>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</si>
  <si>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</si>
  <si>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</si>
  <si>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</si>
  <si>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</si>
  <si>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</si>
  <si>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</si>
  <si>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</si>
  <si>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</si>
  <si>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</si>
  <si>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</si>
  <si>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</si>
  <si>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</si>
  <si>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</si>
  <si>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</si>
  <si>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</si>
  <si>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</si>
  <si>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</si>
  <si>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</si>
  <si>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</si>
  <si>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</si>
  <si>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</si>
  <si>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</si>
  <si>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</si>
  <si>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</si>
  <si>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</si>
  <si>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</si>
  <si>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</si>
  <si>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</si>
  <si>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</si>
  <si>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</si>
  <si>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</si>
  <si>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</si>
  <si>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</si>
  <si>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</si>
  <si>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</si>
  <si>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</si>
  <si>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</si>
  <si>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</si>
  <si>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</si>
  <si>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</si>
  <si>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</si>
  <si>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</si>
  <si>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</si>
  <si>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</si>
  <si>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</si>
  <si>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</si>
  <si>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</si>
  <si>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</si>
  <si>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</si>
  <si>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</si>
  <si>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</si>
  <si>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</si>
  <si>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</si>
  <si>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</si>
  <si>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</si>
  <si>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</si>
  <si>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</si>
  <si>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</si>
  <si>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</si>
  <si>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</si>
  <si>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</si>
  <si>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</si>
  <si>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</si>
  <si>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</si>
  <si>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</si>
  <si>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</si>
  <si>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</si>
  <si>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</si>
  <si>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</si>
  <si>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</si>
  <si>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</si>
  <si>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</si>
  <si>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</si>
  <si>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</si>
  <si>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</si>
  <si>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</si>
  <si>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</si>
  <si>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</si>
  <si>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</si>
  <si>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</si>
  <si>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</si>
  <si>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</si>
  <si>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</si>
  <si>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</si>
  <si>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</si>
  <si>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</si>
  <si>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</si>
  <si>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</si>
  <si>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</si>
  <si>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</si>
  <si>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</si>
  <si>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</si>
  <si>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</si>
  <si>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</si>
  <si>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</si>
  <si>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</si>
  <si>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</si>
  <si>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</si>
  <si>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</si>
  <si>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</si>
  <si>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</si>
  <si>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</si>
  <si>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</si>
  <si>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</si>
  <si>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</si>
  <si>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</si>
  <si>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</si>
  <si>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</si>
  <si>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</si>
  <si>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</si>
  <si>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</si>
  <si>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</si>
  <si>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</si>
  <si>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</si>
  <si>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</si>
  <si>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</si>
  <si>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</si>
  <si>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</si>
  <si>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</si>
  <si>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</si>
  <si>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</si>
  <si>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</si>
  <si>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</si>
  <si>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</si>
  <si>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</si>
  <si>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</si>
  <si>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</si>
  <si>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</si>
  <si>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</si>
  <si>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</si>
  <si>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</si>
  <si>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</si>
  <si>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</si>
  <si>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</si>
  <si>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</si>
  <si>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</si>
  <si>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</si>
  <si>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</si>
  <si>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</si>
  <si>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</si>
  <si>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</si>
  <si>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</si>
  <si>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</si>
  <si>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</si>
  <si>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</si>
  <si>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</si>
  <si>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</si>
  <si>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</si>
  <si>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</si>
  <si>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</si>
  <si>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</si>
  <si>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</si>
  <si>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</si>
  <si>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</si>
  <si>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</si>
  <si>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</si>
  <si>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</si>
  <si>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</si>
  <si>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</si>
  <si>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</si>
  <si>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</si>
  <si>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</si>
  <si>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</si>
  <si>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</si>
  <si>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</si>
  <si>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</si>
  <si>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</si>
  <si>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</si>
  <si>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</si>
  <si>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</si>
  <si>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</si>
  <si>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</si>
  <si>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</si>
  <si>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</si>
  <si>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</si>
  <si>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</si>
  <si>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</si>
  <si>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</si>
  <si>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</si>
  <si>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</si>
  <si>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</si>
  <si>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</si>
  <si>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</si>
  <si>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</si>
  <si>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</si>
  <si>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</si>
  <si>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</si>
  <si>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</si>
  <si>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</si>
  <si>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</si>
  <si>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</si>
  <si>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</si>
  <si>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</si>
  <si>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</si>
  <si>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</si>
  <si>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</si>
  <si>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</si>
  <si>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</si>
  <si>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</si>
  <si>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</si>
  <si>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</si>
  <si>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</si>
  <si>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</si>
  <si>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</si>
  <si>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</si>
  <si>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</si>
  <si>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</si>
  <si>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</si>
  <si>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</si>
  <si>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</si>
  <si>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</si>
  <si>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</si>
  <si>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</si>
  <si>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</si>
  <si>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</si>
  <si>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</si>
  <si>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</si>
  <si>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</si>
  <si>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</si>
  <si>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</si>
  <si>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</si>
  <si>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</si>
  <si>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</si>
  <si>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</si>
  <si>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</si>
  <si>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</si>
  <si>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</si>
  <si>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</si>
  <si>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</si>
  <si>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</si>
  <si>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</si>
  <si>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</si>
  <si>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</si>
  <si>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</si>
  <si>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</si>
  <si>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</si>
  <si>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</si>
  <si>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</si>
  <si>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</si>
  <si>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</si>
  <si>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</si>
  <si>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</si>
  <si>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</si>
  <si>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</si>
  <si>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</si>
  <si>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</si>
  <si>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</si>
  <si>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</si>
  <si>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</si>
  <si>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</si>
  <si>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</si>
  <si>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</si>
  <si>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</si>
  <si>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</si>
  <si>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</si>
  <si>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</si>
  <si>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</si>
  <si>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</si>
  <si>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</si>
  <si>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</si>
  <si>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</si>
  <si>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</si>
  <si>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</si>
  <si>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</si>
  <si>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</si>
  <si>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</si>
  <si>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</si>
  <si>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</si>
  <si>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</si>
  <si>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</si>
  <si>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</si>
  <si>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</si>
  <si>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</si>
  <si>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</si>
  <si>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</si>
  <si>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</si>
  <si>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</si>
  <si>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</si>
  <si>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</si>
  <si>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</si>
  <si>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</si>
  <si>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</si>
  <si>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</si>
  <si>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</si>
  <si>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</si>
  <si>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</si>
  <si>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</si>
  <si>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</si>
  <si>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</si>
  <si>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</si>
  <si>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</si>
  <si>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</si>
  <si>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</si>
  <si>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</si>
  <si>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</si>
  <si>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</si>
  <si>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</si>
  <si>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</si>
  <si>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</si>
  <si>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</si>
  <si>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</si>
  <si>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</si>
  <si>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</si>
  <si>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</si>
  <si>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</si>
  <si>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</si>
  <si>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</si>
  <si>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</si>
  <si>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</si>
  <si>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</si>
  <si>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</si>
  <si>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</si>
  <si>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</si>
  <si>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</si>
  <si>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</si>
  <si>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</si>
  <si>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</si>
  <si>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</si>
  <si>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</si>
  <si>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</si>
  <si>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</si>
  <si>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</si>
  <si>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</si>
  <si>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</si>
  <si>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</si>
  <si>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</si>
  <si>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</si>
  <si>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</si>
  <si>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</si>
  <si>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</si>
  <si>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</si>
  <si>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</si>
  <si>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</si>
  <si>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</si>
  <si>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</si>
  <si>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</si>
  <si>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</si>
  <si>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</si>
  <si>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</si>
  <si>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</si>
  <si>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</si>
  <si>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</si>
  <si>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</si>
  <si>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</si>
  <si>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</si>
  <si>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</si>
  <si>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</si>
  <si>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</si>
  <si>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</si>
  <si>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</si>
  <si>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</si>
  <si>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</si>
  <si>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</si>
  <si>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</si>
  <si>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</si>
  <si>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</si>
  <si>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</si>
  <si>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</si>
  <si>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</si>
  <si>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</si>
  <si>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</si>
  <si>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</si>
  <si>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</si>
  <si>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</si>
  <si>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</si>
  <si>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</si>
  <si>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</si>
  <si>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</si>
  <si>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</si>
  <si>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</si>
  <si>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</si>
  <si>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</si>
  <si>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</si>
  <si>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</si>
  <si>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</si>
  <si>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</si>
  <si>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</si>
  <si>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</si>
  <si>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</si>
  <si>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</si>
  <si>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</si>
  <si>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</si>
  <si>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</si>
  <si>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</si>
  <si>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</si>
  <si>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</si>
  <si>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</si>
  <si>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</si>
  <si>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</si>
  <si>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</si>
  <si>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</si>
  <si>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</si>
  <si>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</si>
  <si>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</si>
  <si>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</si>
  <si>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 Desarrollo Integral de la Familia del Municipio de Yuriria,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</si>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</sst>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38100</xdr:rowOff>
    </xdr:from>
    <xdr:to>
      <xdr:col>1</xdr:col>
      <xdr:colOff>331192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7622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2006224</xdr:colOff>
      <xdr:row>55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532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4095750</xdr:colOff>
      <xdr:row>47</xdr:row>
      <xdr:rowOff>0</xdr:rowOff>
    </xdr:from>
    <xdr:to>
      <xdr:col>4</xdr:col>
      <xdr:colOff>761624</xdr:colOff>
      <xdr:row>55</xdr:row>
      <xdr:rowOff>91154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76825" y="715327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50" sqref="B5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11184747.310000001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11184747.310000001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10873464.380000001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26600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26600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215828.14</v>
      </c>
    </row>
    <row r="31" spans="1:3" x14ac:dyDescent="0.2">
      <c r="A31" s="90" t="s">
        <v>560</v>
      </c>
      <c r="B31" s="77" t="s">
        <v>441</v>
      </c>
      <c r="C31" s="150">
        <v>215828.14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11062692.520000001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24" sqref="B2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12191647.529999999</v>
      </c>
      <c r="E40" s="34">
        <v>-12191647.529999999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12487204.91</v>
      </c>
      <c r="E41" s="34">
        <v>-12487204.91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295557.38</v>
      </c>
      <c r="E42" s="34">
        <v>-295557.38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11184747.310000001</v>
      </c>
      <c r="E43" s="34">
        <v>-11184747.310000001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11184747.310000001</v>
      </c>
      <c r="E44" s="34">
        <v>-11184747.310000001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11688197.42</v>
      </c>
      <c r="E45" s="34">
        <v>-11688197.42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17501327.100000001</v>
      </c>
      <c r="E46" s="34">
        <v>-17501327.100000001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3024375.64</v>
      </c>
      <c r="E47" s="34">
        <v>-3024375.64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16450972.460000001</v>
      </c>
      <c r="E48" s="34">
        <v>-16450972.460000001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13662218.42</v>
      </c>
      <c r="E49" s="34">
        <v>-13662218.42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10835339.390000001</v>
      </c>
      <c r="E50" s="34">
        <v>-10835339.390000001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10835339.390000001</v>
      </c>
      <c r="E51" s="34">
        <v>-10835339.390000001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3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1365693.01</v>
      </c>
      <c r="D15" s="24">
        <v>1236372.3999999999</v>
      </c>
      <c r="E15" s="24">
        <v>1100670.69</v>
      </c>
      <c r="F15" s="24">
        <v>1400077.81</v>
      </c>
      <c r="G15" s="24">
        <v>1438425.82</v>
      </c>
    </row>
    <row r="16" spans="1:8" x14ac:dyDescent="0.2">
      <c r="A16" s="22">
        <v>1124</v>
      </c>
      <c r="B16" s="20" t="s">
        <v>202</v>
      </c>
      <c r="C16" s="24">
        <v>360000</v>
      </c>
      <c r="D16" s="24">
        <v>0</v>
      </c>
      <c r="E16" s="24">
        <v>0</v>
      </c>
      <c r="F16" s="24">
        <v>130000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3524.21</v>
      </c>
      <c r="D20" s="24">
        <v>3524.21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11638.67</v>
      </c>
      <c r="D21" s="24">
        <v>11638.67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42637.7</v>
      </c>
      <c r="D23" s="24">
        <v>42637.7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138450</v>
      </c>
    </row>
    <row r="33" spans="1:8" x14ac:dyDescent="0.2">
      <c r="A33" s="22">
        <v>1141</v>
      </c>
      <c r="B33" s="20" t="s">
        <v>217</v>
      </c>
      <c r="C33" s="24">
        <v>138450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6229149.8999999994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215303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5912765.2999999998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24081.599999999999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77000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3408621.76</v>
      </c>
      <c r="D62" s="24">
        <f t="shared" ref="D62:E62" si="0">SUM(D63:D70)</f>
        <v>155764.17000000001</v>
      </c>
      <c r="E62" s="24">
        <f t="shared" si="0"/>
        <v>-2440432.2000000002</v>
      </c>
    </row>
    <row r="63" spans="1:9" x14ac:dyDescent="0.2">
      <c r="A63" s="22">
        <v>1241</v>
      </c>
      <c r="B63" s="20" t="s">
        <v>239</v>
      </c>
      <c r="C63" s="24">
        <v>1209394.6499999999</v>
      </c>
      <c r="D63" s="24">
        <v>93094.38</v>
      </c>
      <c r="E63" s="24">
        <v>-713973.71</v>
      </c>
    </row>
    <row r="64" spans="1:9" x14ac:dyDescent="0.2">
      <c r="A64" s="22">
        <v>1242</v>
      </c>
      <c r="B64" s="20" t="s">
        <v>240</v>
      </c>
      <c r="C64" s="24">
        <v>167869.06</v>
      </c>
      <c r="D64" s="24">
        <v>26936.81</v>
      </c>
      <c r="E64" s="24">
        <v>-96119.21</v>
      </c>
    </row>
    <row r="65" spans="1:9" x14ac:dyDescent="0.2">
      <c r="A65" s="22">
        <v>1243</v>
      </c>
      <c r="B65" s="20" t="s">
        <v>241</v>
      </c>
      <c r="C65" s="24">
        <v>99173.5</v>
      </c>
      <c r="D65" s="24">
        <v>15433.5</v>
      </c>
      <c r="E65" s="24">
        <v>-73356.350000000006</v>
      </c>
    </row>
    <row r="66" spans="1:9" x14ac:dyDescent="0.2">
      <c r="A66" s="22">
        <v>1244</v>
      </c>
      <c r="B66" s="20" t="s">
        <v>242</v>
      </c>
      <c r="C66" s="24">
        <v>1881568</v>
      </c>
      <c r="D66" s="24">
        <v>15806</v>
      </c>
      <c r="E66" s="24">
        <v>-1524130.33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50616.55</v>
      </c>
      <c r="D68" s="24">
        <v>4493.4799999999996</v>
      </c>
      <c r="E68" s="24">
        <v>-32852.6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27306.400000000001</v>
      </c>
      <c r="D74" s="24">
        <f>SUM(D75:D79)</f>
        <v>2730.64</v>
      </c>
      <c r="E74" s="24">
        <f>SUM(E75:E79)</f>
        <v>19436.57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27306.400000000001</v>
      </c>
      <c r="D78" s="24">
        <v>2730.64</v>
      </c>
      <c r="E78" s="24">
        <v>19436.57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642888.57000000007</v>
      </c>
      <c r="D110" s="24">
        <f>SUM(D111:D119)</f>
        <v>642888.57000000007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45642.18</v>
      </c>
      <c r="D111" s="24">
        <f>C111</f>
        <v>45642.18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55792.15</v>
      </c>
      <c r="D112" s="24">
        <f t="shared" ref="D112:D119" si="1">C112</f>
        <v>55792.15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150960</v>
      </c>
      <c r="D115" s="24">
        <f t="shared" si="1"/>
        <v>150960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533417.56000000006</v>
      </c>
      <c r="D117" s="24">
        <f t="shared" si="1"/>
        <v>533417.56000000006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-142923.32</v>
      </c>
      <c r="D119" s="24">
        <f t="shared" si="1"/>
        <v>-142923.32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672757.66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119.12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119.12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672638.54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672638.54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10500439.65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10500439.65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10500439.65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11550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11550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11550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11062692.520000001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10034802.32</v>
      </c>
      <c r="D99" s="57">
        <f>C99/$C$98</f>
        <v>0.90708498874557886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8757927.6400000006</v>
      </c>
      <c r="D100" s="57">
        <f t="shared" ref="D100:D163" si="0">C100/$C$98</f>
        <v>0.79166329753509224</v>
      </c>
      <c r="E100" s="56"/>
    </row>
    <row r="101" spans="1:5" x14ac:dyDescent="0.2">
      <c r="A101" s="54">
        <v>5111</v>
      </c>
      <c r="B101" s="51" t="s">
        <v>363</v>
      </c>
      <c r="C101" s="55">
        <v>4446138.76</v>
      </c>
      <c r="D101" s="57">
        <f t="shared" si="0"/>
        <v>0.40190385405378681</v>
      </c>
      <c r="E101" s="56"/>
    </row>
    <row r="102" spans="1:5" x14ac:dyDescent="0.2">
      <c r="A102" s="54">
        <v>5112</v>
      </c>
      <c r="B102" s="51" t="s">
        <v>364</v>
      </c>
      <c r="C102" s="55">
        <v>96640.51</v>
      </c>
      <c r="D102" s="57">
        <f t="shared" si="0"/>
        <v>8.7357132836590832E-3</v>
      </c>
      <c r="E102" s="56"/>
    </row>
    <row r="103" spans="1:5" x14ac:dyDescent="0.2">
      <c r="A103" s="54">
        <v>5113</v>
      </c>
      <c r="B103" s="51" t="s">
        <v>365</v>
      </c>
      <c r="C103" s="55">
        <v>1186604.73</v>
      </c>
      <c r="D103" s="57">
        <f t="shared" si="0"/>
        <v>0.10726183773568353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3028543.64</v>
      </c>
      <c r="D105" s="57">
        <f t="shared" si="0"/>
        <v>0.27376189246196275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708537.11</v>
      </c>
      <c r="D107" s="57">
        <f t="shared" si="0"/>
        <v>6.4047437702806173E-2</v>
      </c>
      <c r="E107" s="56"/>
    </row>
    <row r="108" spans="1:5" x14ac:dyDescent="0.2">
      <c r="A108" s="54">
        <v>5121</v>
      </c>
      <c r="B108" s="51" t="s">
        <v>370</v>
      </c>
      <c r="C108" s="55">
        <v>87212.05</v>
      </c>
      <c r="D108" s="57">
        <f t="shared" si="0"/>
        <v>7.8834379462622891E-3</v>
      </c>
      <c r="E108" s="56"/>
    </row>
    <row r="109" spans="1:5" x14ac:dyDescent="0.2">
      <c r="A109" s="54">
        <v>5122</v>
      </c>
      <c r="B109" s="51" t="s">
        <v>371</v>
      </c>
      <c r="C109" s="55">
        <v>98494.78</v>
      </c>
      <c r="D109" s="57">
        <f t="shared" si="0"/>
        <v>8.903327993789345E-3</v>
      </c>
      <c r="E109" s="56"/>
    </row>
    <row r="110" spans="1:5" x14ac:dyDescent="0.2">
      <c r="A110" s="54">
        <v>5123</v>
      </c>
      <c r="B110" s="51" t="s">
        <v>372</v>
      </c>
      <c r="C110" s="55">
        <v>11489.8</v>
      </c>
      <c r="D110" s="57">
        <f t="shared" si="0"/>
        <v>1.0386079138715858E-3</v>
      </c>
      <c r="E110" s="56"/>
    </row>
    <row r="111" spans="1:5" x14ac:dyDescent="0.2">
      <c r="A111" s="54">
        <v>5124</v>
      </c>
      <c r="B111" s="51" t="s">
        <v>373</v>
      </c>
      <c r="C111" s="55">
        <v>87608.86</v>
      </c>
      <c r="D111" s="57">
        <f t="shared" si="0"/>
        <v>7.9193071525411954E-3</v>
      </c>
      <c r="E111" s="56"/>
    </row>
    <row r="112" spans="1:5" x14ac:dyDescent="0.2">
      <c r="A112" s="54">
        <v>5125</v>
      </c>
      <c r="B112" s="51" t="s">
        <v>374</v>
      </c>
      <c r="C112" s="55">
        <v>44040.99</v>
      </c>
      <c r="D112" s="57">
        <f t="shared" si="0"/>
        <v>3.9810371589356977E-3</v>
      </c>
      <c r="E112" s="56"/>
    </row>
    <row r="113" spans="1:5" x14ac:dyDescent="0.2">
      <c r="A113" s="54">
        <v>5126</v>
      </c>
      <c r="B113" s="51" t="s">
        <v>375</v>
      </c>
      <c r="C113" s="55">
        <v>314135.49</v>
      </c>
      <c r="D113" s="57">
        <f t="shared" si="0"/>
        <v>2.8395934301896329E-2</v>
      </c>
      <c r="E113" s="56"/>
    </row>
    <row r="114" spans="1:5" x14ac:dyDescent="0.2">
      <c r="A114" s="54">
        <v>5127</v>
      </c>
      <c r="B114" s="51" t="s">
        <v>376</v>
      </c>
      <c r="C114" s="55">
        <v>9223</v>
      </c>
      <c r="D114" s="57">
        <f t="shared" si="0"/>
        <v>8.3370300524270545E-4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56332.14</v>
      </c>
      <c r="D116" s="57">
        <f t="shared" si="0"/>
        <v>5.0920822302670298E-3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568337.56999999995</v>
      </c>
      <c r="D117" s="57">
        <f t="shared" si="0"/>
        <v>5.1374253507680413E-2</v>
      </c>
      <c r="E117" s="56"/>
    </row>
    <row r="118" spans="1:5" x14ac:dyDescent="0.2">
      <c r="A118" s="54">
        <v>5131</v>
      </c>
      <c r="B118" s="51" t="s">
        <v>380</v>
      </c>
      <c r="C118" s="55">
        <v>86248.65</v>
      </c>
      <c r="D118" s="57">
        <f t="shared" si="0"/>
        <v>7.7963524561559432E-3</v>
      </c>
      <c r="E118" s="56"/>
    </row>
    <row r="119" spans="1:5" x14ac:dyDescent="0.2">
      <c r="A119" s="54">
        <v>5132</v>
      </c>
      <c r="B119" s="51" t="s">
        <v>381</v>
      </c>
      <c r="C119" s="55">
        <v>5371.64</v>
      </c>
      <c r="D119" s="57">
        <f t="shared" si="0"/>
        <v>4.8556352716924283E-4</v>
      </c>
      <c r="E119" s="56"/>
    </row>
    <row r="120" spans="1:5" x14ac:dyDescent="0.2">
      <c r="A120" s="54">
        <v>5133</v>
      </c>
      <c r="B120" s="51" t="s">
        <v>382</v>
      </c>
      <c r="C120" s="55">
        <v>23988.49</v>
      </c>
      <c r="D120" s="57">
        <f t="shared" si="0"/>
        <v>2.1684133366837895E-3</v>
      </c>
      <c r="E120" s="56"/>
    </row>
    <row r="121" spans="1:5" x14ac:dyDescent="0.2">
      <c r="A121" s="54">
        <v>5134</v>
      </c>
      <c r="B121" s="51" t="s">
        <v>383</v>
      </c>
      <c r="C121" s="55">
        <v>51230.97</v>
      </c>
      <c r="D121" s="57">
        <f t="shared" si="0"/>
        <v>4.630967543152867E-3</v>
      </c>
      <c r="E121" s="56"/>
    </row>
    <row r="122" spans="1:5" x14ac:dyDescent="0.2">
      <c r="A122" s="54">
        <v>5135</v>
      </c>
      <c r="B122" s="51" t="s">
        <v>384</v>
      </c>
      <c r="C122" s="55">
        <v>47513.46</v>
      </c>
      <c r="D122" s="57">
        <f t="shared" si="0"/>
        <v>4.2949272895456006E-3</v>
      </c>
      <c r="E122" s="56"/>
    </row>
    <row r="123" spans="1:5" x14ac:dyDescent="0.2">
      <c r="A123" s="54">
        <v>5136</v>
      </c>
      <c r="B123" s="51" t="s">
        <v>385</v>
      </c>
      <c r="C123" s="55">
        <v>16493.47</v>
      </c>
      <c r="D123" s="57">
        <f t="shared" si="0"/>
        <v>1.4909091950428717E-3</v>
      </c>
      <c r="E123" s="56"/>
    </row>
    <row r="124" spans="1:5" x14ac:dyDescent="0.2">
      <c r="A124" s="54">
        <v>5137</v>
      </c>
      <c r="B124" s="51" t="s">
        <v>386</v>
      </c>
      <c r="C124" s="55">
        <v>5516</v>
      </c>
      <c r="D124" s="57">
        <f t="shared" si="0"/>
        <v>4.9861279159912864E-4</v>
      </c>
      <c r="E124" s="56"/>
    </row>
    <row r="125" spans="1:5" x14ac:dyDescent="0.2">
      <c r="A125" s="54">
        <v>5138</v>
      </c>
      <c r="B125" s="51" t="s">
        <v>387</v>
      </c>
      <c r="C125" s="55">
        <v>133009.85999999999</v>
      </c>
      <c r="D125" s="57">
        <f t="shared" si="0"/>
        <v>1.2023280929080723E-2</v>
      </c>
      <c r="E125" s="56"/>
    </row>
    <row r="126" spans="1:5" x14ac:dyDescent="0.2">
      <c r="A126" s="54">
        <v>5139</v>
      </c>
      <c r="B126" s="51" t="s">
        <v>388</v>
      </c>
      <c r="C126" s="55">
        <v>198965.03</v>
      </c>
      <c r="D126" s="57">
        <f t="shared" si="0"/>
        <v>1.7985226439250251E-2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812062.06</v>
      </c>
      <c r="D127" s="57">
        <f t="shared" si="0"/>
        <v>7.3405462416305134E-2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277853.14</v>
      </c>
      <c r="D128" s="57">
        <f t="shared" si="0"/>
        <v>2.5116230926392952E-2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277853.14</v>
      </c>
      <c r="D130" s="57">
        <f t="shared" si="0"/>
        <v>2.5116230926392952E-2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278067.71000000002</v>
      </c>
      <c r="D137" s="57">
        <f t="shared" si="0"/>
        <v>2.5135626747040781E-2</v>
      </c>
      <c r="E137" s="56"/>
    </row>
    <row r="138" spans="1:5" x14ac:dyDescent="0.2">
      <c r="A138" s="54">
        <v>5241</v>
      </c>
      <c r="B138" s="51" t="s">
        <v>398</v>
      </c>
      <c r="C138" s="55">
        <v>278067.71000000002</v>
      </c>
      <c r="D138" s="57">
        <f t="shared" si="0"/>
        <v>2.5135626747040781E-2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256141.21000000002</v>
      </c>
      <c r="D142" s="57">
        <f t="shared" si="0"/>
        <v>2.3153604742871401E-2</v>
      </c>
      <c r="E142" s="56"/>
    </row>
    <row r="143" spans="1:5" x14ac:dyDescent="0.2">
      <c r="A143" s="54">
        <v>5251</v>
      </c>
      <c r="B143" s="51" t="s">
        <v>402</v>
      </c>
      <c r="C143" s="55">
        <v>45585.919999999998</v>
      </c>
      <c r="D143" s="57">
        <f t="shared" si="0"/>
        <v>4.1206894178416513E-3</v>
      </c>
      <c r="E143" s="56"/>
    </row>
    <row r="144" spans="1:5" x14ac:dyDescent="0.2">
      <c r="A144" s="54">
        <v>5252</v>
      </c>
      <c r="B144" s="51" t="s">
        <v>403</v>
      </c>
      <c r="C144" s="55">
        <v>210555.29</v>
      </c>
      <c r="D144" s="57">
        <f t="shared" si="0"/>
        <v>1.9032915325029751E-2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215828.14</v>
      </c>
      <c r="D185" s="57">
        <f t="shared" si="1"/>
        <v>1.9509548838115946E-2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215828.14</v>
      </c>
      <c r="D186" s="57">
        <f t="shared" si="1"/>
        <v>1.9509548838115946E-2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57333.33</v>
      </c>
      <c r="D189" s="57">
        <f t="shared" si="1"/>
        <v>5.1825837061229276E-3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155764.17000000001</v>
      </c>
      <c r="D191" s="57">
        <f t="shared" si="1"/>
        <v>1.4080131913491887E-2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2730.64</v>
      </c>
      <c r="D193" s="57">
        <f t="shared" si="1"/>
        <v>2.4683321850113208E-4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122054.79</v>
      </c>
    </row>
    <row r="15" spans="1:5" x14ac:dyDescent="0.2">
      <c r="A15" s="33">
        <v>3220</v>
      </c>
      <c r="B15" s="29" t="s">
        <v>473</v>
      </c>
      <c r="C15" s="34">
        <v>9278916.7200000007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1031373.86</v>
      </c>
      <c r="D10" s="34">
        <v>977738.86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1031373.86</v>
      </c>
      <c r="D15" s="135">
        <f>SUM(D8:D14)</f>
        <v>977738.86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26600</v>
      </c>
      <c r="D28" s="135">
        <f>SUM(D29:D36)</f>
        <v>26600</v>
      </c>
      <c r="E28" s="130"/>
    </row>
    <row r="29" spans="1:5" x14ac:dyDescent="0.2">
      <c r="A29" s="33">
        <v>1241</v>
      </c>
      <c r="B29" s="29" t="s">
        <v>239</v>
      </c>
      <c r="C29" s="34">
        <v>26600</v>
      </c>
      <c r="D29" s="132">
        <v>26600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26600</v>
      </c>
      <c r="D43" s="135">
        <f>D20+D28+D37</f>
        <v>26600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122054.79</v>
      </c>
      <c r="D47" s="135">
        <v>89921.64</v>
      </c>
    </row>
    <row r="48" spans="1:5" x14ac:dyDescent="0.2">
      <c r="A48" s="131"/>
      <c r="B48" s="136" t="s">
        <v>629</v>
      </c>
      <c r="C48" s="135">
        <f>C51+C63+C95+C98+C49</f>
        <v>253953.13</v>
      </c>
      <c r="D48" s="135">
        <f>D51+D63+D95+D98+D49</f>
        <v>19531.88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215828.14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215828.14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57333.33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155764.17000000001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2730.64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38124.99</v>
      </c>
      <c r="D98" s="135">
        <f>SUM(D99:D103)</f>
        <v>19531.88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38124.99</v>
      </c>
      <c r="D101" s="132">
        <v>19531.88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376007.92</v>
      </c>
      <c r="D126" s="135">
        <f>D47+D48+D104-D110-D113</f>
        <v>109453.52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2019-02-13T21:19:08Z</cp:lastPrinted>
  <dcterms:created xsi:type="dcterms:W3CDTF">2012-12-11T20:36:24Z</dcterms:created>
  <dcterms:modified xsi:type="dcterms:W3CDTF">2023-01-25T22:24:56Z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